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7.98.5\общая папка\3. ЗАКУПКИ\2024\январь\11 Подрядные работы по завершению устройства плозадки под склад инертных и отмостки здания цеха ПСИ\"/>
    </mc:Choice>
  </mc:AlternateContent>
  <xr:revisionPtr revIDLastSave="0" documentId="13_ncr:1_{54C7E1B4-A4C6-4E0D-A00C-43F226B0A1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ость ОР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0" i="6" l="1"/>
  <c r="F15" i="6"/>
  <c r="F25" i="6"/>
  <c r="AR10" i="6"/>
  <c r="F21" i="6"/>
  <c r="F10" i="6"/>
</calcChain>
</file>

<file path=xl/sharedStrings.xml><?xml version="1.0" encoding="utf-8"?>
<sst xmlns="http://schemas.openxmlformats.org/spreadsheetml/2006/main" count="70" uniqueCount="44">
  <si>
    <t/>
  </si>
  <si>
    <t>№ п/п</t>
  </si>
  <si>
    <t>Наименование работ и затрат</t>
  </si>
  <si>
    <t>Единица измерения</t>
  </si>
  <si>
    <t>Раздел 1. Участок -25*70*0,2  - 350м2</t>
  </si>
  <si>
    <t>1</t>
  </si>
  <si>
    <t>Устройство фундаментных плит железобетонных: плоских</t>
  </si>
  <si>
    <t>2</t>
  </si>
  <si>
    <t>3</t>
  </si>
  <si>
    <t>4</t>
  </si>
  <si>
    <t>Устройство пароизоляции из полиэтиленовой пленки в один слой насухо</t>
  </si>
  <si>
    <t>Укладка металлической сетки в цементобетонное дорожное покрытие</t>
  </si>
  <si>
    <t>Раздел 2. Устройство отбортовки  бетонной размерами 0,3*0,5*175м.п. (Бетон 28м3, арматура д 20-12т)</t>
  </si>
  <si>
    <t>Устройство стен подвалов и подпорных стен железобетонных высотой: до 3 м, толщиной до 300 мм</t>
  </si>
  <si>
    <t>5</t>
  </si>
  <si>
    <t>Гидроизоляция стен, фундаментов: боковая оклеечная по выровненной поверхности бутовой кладки, кирпичу и бетону в 2 слоя</t>
  </si>
  <si>
    <t>6</t>
  </si>
  <si>
    <t>Раздел 3. Отмостка  940м2</t>
  </si>
  <si>
    <t>Устройство бетонной подготовки</t>
  </si>
  <si>
    <t>[должность, подпись (инициалы, фамилия)]</t>
  </si>
  <si>
    <t>(С.Н.Мамонов)</t>
  </si>
  <si>
    <t>Остаток на 21.12.23г.</t>
  </si>
  <si>
    <t>м3 бетона</t>
  </si>
  <si>
    <t xml:space="preserve"> м3 бетона</t>
  </si>
  <si>
    <t xml:space="preserve"> м2 </t>
  </si>
  <si>
    <t>Работы по устройству отмостки</t>
  </si>
  <si>
    <t xml:space="preserve">м2 </t>
  </si>
  <si>
    <t>кг</t>
  </si>
  <si>
    <t>Необходимые материалы по устройству ЖБИ плиты  склада инертных материалов, в том числе по устройству отбортовки  бетонной и по  устройству отмостки</t>
  </si>
  <si>
    <t>Бетон тяжелый, класс: В15 (М200) (На плиту пола склада инертных материалов 197,9м3)</t>
  </si>
  <si>
    <t>Бетон тяжелый, класс: В30 (М400) (Устройство отбортовки склада инертных материалов)</t>
  </si>
  <si>
    <t>Бетон тяжелый, крупность заполнителя 20 мм, класс В15 (М200) (Устройство отмостки)</t>
  </si>
  <si>
    <t>Устройство бетонной подготовки (200мм)</t>
  </si>
  <si>
    <t>Работы по устройству отбортовки  бетонной (Стены высотой 0,5м, шириной 0,3м*175м.)</t>
  </si>
  <si>
    <t>Работы по устройству ЖБИ плиты  склада инертных материалов (Толщина 200мм) 771м2</t>
  </si>
  <si>
    <t>Пленка полиэтиленовая толщиной 0,2-0,5 мм  (На плиту ЖБИ 770м2; На отмостку 177,95м2)</t>
  </si>
  <si>
    <t>Устройство фундаментных плит железобетонных: плоских ((24м*23м)+(24м*3м)+(2,97м*4,4м)+(2,9м*24м)+(2,21м*29м))*0,2</t>
  </si>
  <si>
    <t>Стеклоизол: К-4,0, стеклохолст ( На боковую оклеечную отбортовки 217м2)</t>
  </si>
  <si>
    <t>Праймер битумный ТЕХНОНИКОЛЬ № 01 (расход 0,2-0,3кг на 1м2) На боковую оклеечную 30кг</t>
  </si>
  <si>
    <t>Дорожная сетка 100мм*100мм*8мм (На плиту ЖБИ 552м2; На отмостку 195,74м2)</t>
  </si>
  <si>
    <t>Гидроизоляция стен, фундаментов (Задней стенки отбортовки) боковая оклеечная по бетону в 2 слоя 90м*0,8м (Н)</t>
  </si>
  <si>
    <t>Приложение № 1</t>
  </si>
  <si>
    <t xml:space="preserve">Инженер-строитель Службы строительства
и эксплуатации ООО "Тихий Дон"                                                                      А.М. Лыгин   </t>
  </si>
  <si>
    <t xml:space="preserve">Ведомость объемов работ и материалов на остаточные работы  по устройству ЖБИ плиты под склад инертных материалов с отбортовкой и устройством отмостки производственного здания» на объекте: «Строительство производственного здания на земельном участке с кадастровым №36:03:5300001:99.»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</si>
</sst>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3" xfId="0" applyFont="1" applyBorder="1"/>
    <xf numFmtId="0" fontId="7" fillId="0" borderId="0" xfId="0" applyFont="1" applyAlignment="1">
      <alignment vertical="top"/>
    </xf>
    <xf numFmtId="49" fontId="6" fillId="0" borderId="0" xfId="0" applyNumberFormat="1" applyFont="1"/>
    <xf numFmtId="0" fontId="6" fillId="0" borderId="0" xfId="0" applyFont="1"/>
    <xf numFmtId="49" fontId="8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vertical="center"/>
    </xf>
    <xf numFmtId="0" fontId="9" fillId="0" borderId="0" xfId="0" applyFont="1"/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 wrapText="1"/>
    </xf>
    <xf numFmtId="49" fontId="9" fillId="0" borderId="0" xfId="0" applyNumberFormat="1" applyFont="1"/>
    <xf numFmtId="49" fontId="11" fillId="0" borderId="4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8" xfId="0" applyFont="1" applyBorder="1"/>
    <xf numFmtId="0" fontId="9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E343-DF97-4390-940D-2721D918CD3B}">
  <dimension ref="A1:AR34"/>
  <sheetViews>
    <sheetView tabSelected="1" workbookViewId="0">
      <selection activeCell="I11" sqref="I11"/>
    </sheetView>
  </sheetViews>
  <sheetFormatPr defaultColWidth="9.140625" defaultRowHeight="11.25" x14ac:dyDescent="0.2"/>
  <cols>
    <col min="1" max="1" width="5.28515625" style="1" customWidth="1"/>
    <col min="2" max="2" width="13.42578125" style="2" customWidth="1"/>
    <col min="3" max="3" width="12.85546875" style="2" customWidth="1"/>
    <col min="4" max="4" width="33.28515625" style="2" customWidth="1"/>
    <col min="5" max="5" width="9.7109375" style="2" customWidth="1"/>
    <col min="6" max="6" width="11" style="2" customWidth="1"/>
    <col min="7" max="7" width="14.5703125" style="2" hidden="1" customWidth="1"/>
    <col min="8" max="8" width="78.28515625" style="2" hidden="1" customWidth="1"/>
    <col min="9" max="9" width="9.140625" style="2"/>
    <col min="10" max="10" width="55.5703125" style="3" hidden="1" customWidth="1"/>
    <col min="11" max="11" width="54.7109375" style="3" hidden="1" customWidth="1"/>
    <col min="12" max="17" width="86.7109375" style="3" hidden="1" customWidth="1"/>
    <col min="18" max="20" width="164.140625" style="3" hidden="1" customWidth="1"/>
    <col min="21" max="21" width="34.7109375" style="3" hidden="1" customWidth="1"/>
    <col min="22" max="22" width="164.140625" style="3" hidden="1" customWidth="1"/>
    <col min="23" max="23" width="39.5703125" style="3" hidden="1" customWidth="1"/>
    <col min="24" max="24" width="134.85546875" style="3" hidden="1" customWidth="1"/>
    <col min="25" max="28" width="39.5703125" style="3" hidden="1" customWidth="1"/>
    <col min="29" max="30" width="134.85546875" style="3" hidden="1" customWidth="1"/>
    <col min="31" max="31" width="101.140625" style="3" hidden="1" customWidth="1"/>
    <col min="32" max="32" width="164.140625" style="3" hidden="1" customWidth="1"/>
    <col min="33" max="37" width="101.140625" style="3" hidden="1" customWidth="1"/>
    <col min="38" max="38" width="58.7109375" style="3" hidden="1" customWidth="1"/>
    <col min="39" max="39" width="55.28515625" style="3" hidden="1" customWidth="1"/>
    <col min="40" max="40" width="58.7109375" style="3" hidden="1" customWidth="1"/>
    <col min="41" max="41" width="55.28515625" style="3" hidden="1" customWidth="1"/>
    <col min="42" max="44" width="0" style="2" hidden="1" customWidth="1"/>
    <col min="45" max="16384" width="9.140625" style="2"/>
  </cols>
  <sheetData>
    <row r="1" spans="1:44" customFormat="1" ht="12.75" customHeight="1" x14ac:dyDescent="0.25">
      <c r="A1" s="15"/>
      <c r="B1" s="15"/>
      <c r="C1" s="15"/>
      <c r="D1" s="15"/>
      <c r="E1" s="15" t="s">
        <v>41</v>
      </c>
      <c r="F1" s="15"/>
    </row>
    <row r="2" spans="1:44" customFormat="1" ht="62.25" customHeight="1" x14ac:dyDescent="0.25">
      <c r="A2" s="40" t="s">
        <v>43</v>
      </c>
      <c r="B2" s="40"/>
      <c r="C2" s="40"/>
      <c r="D2" s="42"/>
      <c r="E2" s="42"/>
      <c r="F2" s="42"/>
    </row>
    <row r="3" spans="1:44" customFormat="1" ht="6" customHeight="1" x14ac:dyDescent="0.25">
      <c r="A3" s="43"/>
      <c r="B3" s="43"/>
      <c r="C3" s="43"/>
      <c r="D3" s="43"/>
      <c r="E3" s="43"/>
      <c r="F3" s="43"/>
      <c r="G3" s="10"/>
      <c r="H3" s="10"/>
    </row>
    <row r="4" spans="1:44" customFormat="1" ht="7.5" customHeight="1" x14ac:dyDescent="0.25">
      <c r="A4" s="16"/>
      <c r="B4" s="17"/>
      <c r="C4" s="17"/>
      <c r="D4" s="17"/>
      <c r="E4" s="17"/>
      <c r="F4" s="17"/>
      <c r="G4" s="10"/>
      <c r="H4" s="10"/>
    </row>
    <row r="5" spans="1:44" customFormat="1" ht="16.5" customHeight="1" x14ac:dyDescent="0.25">
      <c r="A5" s="39" t="s">
        <v>1</v>
      </c>
      <c r="B5" s="44" t="s">
        <v>2</v>
      </c>
      <c r="C5" s="44"/>
      <c r="D5" s="44"/>
      <c r="E5" s="44" t="s">
        <v>3</v>
      </c>
      <c r="F5" s="45" t="s">
        <v>21</v>
      </c>
      <c r="G5" s="11"/>
      <c r="H5" s="11"/>
    </row>
    <row r="6" spans="1:44" customFormat="1" ht="3.75" customHeight="1" x14ac:dyDescent="0.25">
      <c r="A6" s="39"/>
      <c r="B6" s="44"/>
      <c r="C6" s="44"/>
      <c r="D6" s="44"/>
      <c r="E6" s="44"/>
      <c r="F6" s="46"/>
      <c r="G6" s="11"/>
      <c r="H6" s="11"/>
    </row>
    <row r="7" spans="1:44" customFormat="1" ht="6" customHeight="1" x14ac:dyDescent="0.25">
      <c r="A7" s="39"/>
      <c r="B7" s="44"/>
      <c r="C7" s="44"/>
      <c r="D7" s="44"/>
      <c r="E7" s="44"/>
      <c r="F7" s="47"/>
      <c r="G7" s="11"/>
      <c r="H7" s="11"/>
    </row>
    <row r="8" spans="1:44" customFormat="1" ht="15" x14ac:dyDescent="0.25">
      <c r="A8" s="18">
        <v>1</v>
      </c>
      <c r="B8" s="48">
        <v>2</v>
      </c>
      <c r="C8" s="48"/>
      <c r="D8" s="48"/>
      <c r="E8" s="19">
        <v>3</v>
      </c>
      <c r="F8" s="19">
        <v>4</v>
      </c>
      <c r="G8" s="11"/>
      <c r="H8" s="11"/>
    </row>
    <row r="9" spans="1:44" customFormat="1" ht="15" x14ac:dyDescent="0.25">
      <c r="A9" s="39" t="s">
        <v>34</v>
      </c>
      <c r="B9" s="39"/>
      <c r="C9" s="39"/>
      <c r="D9" s="39"/>
      <c r="E9" s="39"/>
      <c r="F9" s="39"/>
      <c r="G9" s="11"/>
      <c r="H9" s="11"/>
      <c r="V9" s="6" t="s">
        <v>4</v>
      </c>
    </row>
    <row r="10" spans="1:44" customFormat="1" ht="32.25" customHeight="1" x14ac:dyDescent="0.25">
      <c r="A10" s="20" t="s">
        <v>5</v>
      </c>
      <c r="B10" s="35" t="s">
        <v>36</v>
      </c>
      <c r="C10" s="35"/>
      <c r="D10" s="35"/>
      <c r="E10" s="20" t="s">
        <v>22</v>
      </c>
      <c r="F10" s="21">
        <f>((24*23)+(24*3)+(2.97*4.4)+(2.9*24)+(2.21*29))*0.2</f>
        <v>154.15160000000003</v>
      </c>
      <c r="G10" s="11"/>
      <c r="H10" s="11"/>
      <c r="V10" s="6"/>
      <c r="W10" s="7" t="s">
        <v>6</v>
      </c>
      <c r="AP10">
        <f>24*23</f>
        <v>552</v>
      </c>
      <c r="AR10">
        <f>(24*23)+(24*3)+(2.97*4.4)+(2.9*24)+(2.21*29)</f>
        <v>770.75800000000004</v>
      </c>
    </row>
    <row r="11" spans="1:44" customFormat="1" ht="30.75" customHeight="1" x14ac:dyDescent="0.25">
      <c r="A11" s="20" t="s">
        <v>7</v>
      </c>
      <c r="B11" s="35" t="s">
        <v>10</v>
      </c>
      <c r="C11" s="35"/>
      <c r="D11" s="35"/>
      <c r="E11" s="20" t="s">
        <v>26</v>
      </c>
      <c r="F11" s="22">
        <v>771</v>
      </c>
      <c r="G11" s="11"/>
      <c r="H11" s="11"/>
      <c r="V11" s="6"/>
      <c r="W11" s="7" t="s">
        <v>10</v>
      </c>
      <c r="AB11" s="7"/>
    </row>
    <row r="12" spans="1:44" customFormat="1" ht="33" customHeight="1" x14ac:dyDescent="0.25">
      <c r="A12" s="20" t="s">
        <v>8</v>
      </c>
      <c r="B12" s="35" t="s">
        <v>11</v>
      </c>
      <c r="C12" s="35"/>
      <c r="D12" s="35"/>
      <c r="E12" s="20" t="s">
        <v>24</v>
      </c>
      <c r="F12" s="22">
        <v>552</v>
      </c>
      <c r="G12" s="11"/>
      <c r="H12" s="11"/>
      <c r="V12" s="6"/>
      <c r="W12" s="7" t="s">
        <v>11</v>
      </c>
      <c r="AB12" s="7"/>
    </row>
    <row r="13" spans="1:44" customFormat="1" ht="15" x14ac:dyDescent="0.25">
      <c r="A13" s="39" t="s">
        <v>33</v>
      </c>
      <c r="B13" s="40"/>
      <c r="C13" s="40"/>
      <c r="D13" s="40"/>
      <c r="E13" s="40"/>
      <c r="F13" s="41"/>
      <c r="G13" s="11"/>
      <c r="H13" s="11"/>
      <c r="V13" s="6" t="s">
        <v>12</v>
      </c>
      <c r="W13" s="7"/>
      <c r="AB13" s="7"/>
      <c r="AE13" s="7"/>
    </row>
    <row r="14" spans="1:44" customFormat="1" ht="28.5" customHeight="1" x14ac:dyDescent="0.25">
      <c r="A14" s="20" t="s">
        <v>5</v>
      </c>
      <c r="B14" s="35" t="s">
        <v>13</v>
      </c>
      <c r="C14" s="35"/>
      <c r="D14" s="35"/>
      <c r="E14" s="20" t="s">
        <v>23</v>
      </c>
      <c r="F14" s="22">
        <v>28</v>
      </c>
      <c r="G14" s="11"/>
      <c r="H14" s="11"/>
      <c r="V14" s="6"/>
      <c r="W14" s="7" t="s">
        <v>13</v>
      </c>
      <c r="AB14" s="7"/>
      <c r="AE14" s="7"/>
    </row>
    <row r="15" spans="1:44" customFormat="1" ht="40.5" customHeight="1" x14ac:dyDescent="0.25">
      <c r="A15" s="20" t="s">
        <v>7</v>
      </c>
      <c r="B15" s="35" t="s">
        <v>40</v>
      </c>
      <c r="C15" s="35"/>
      <c r="D15" s="35"/>
      <c r="E15" s="20" t="s">
        <v>24</v>
      </c>
      <c r="F15" s="22">
        <f>72*2</f>
        <v>144</v>
      </c>
      <c r="G15" s="11"/>
      <c r="H15" s="11"/>
      <c r="V15" s="6"/>
      <c r="W15" s="7" t="s">
        <v>15</v>
      </c>
      <c r="AB15" s="7"/>
      <c r="AE15" s="7"/>
    </row>
    <row r="16" spans="1:44" customFormat="1" ht="15" x14ac:dyDescent="0.25">
      <c r="A16" s="39" t="s">
        <v>25</v>
      </c>
      <c r="B16" s="39"/>
      <c r="C16" s="39"/>
      <c r="D16" s="39"/>
      <c r="E16" s="39"/>
      <c r="F16" s="39"/>
      <c r="G16" s="11"/>
      <c r="H16" s="11"/>
      <c r="V16" s="6" t="s">
        <v>17</v>
      </c>
      <c r="W16" s="7"/>
      <c r="AB16" s="7"/>
      <c r="AE16" s="7"/>
    </row>
    <row r="17" spans="1:41" customFormat="1" ht="13.5" customHeight="1" x14ac:dyDescent="0.25">
      <c r="A17" s="20" t="s">
        <v>5</v>
      </c>
      <c r="B17" s="35" t="s">
        <v>32</v>
      </c>
      <c r="C17" s="35"/>
      <c r="D17" s="35"/>
      <c r="E17" s="20" t="s">
        <v>22</v>
      </c>
      <c r="F17" s="23">
        <v>57.6</v>
      </c>
      <c r="G17" s="11"/>
      <c r="H17" s="11"/>
      <c r="V17" s="6"/>
      <c r="W17" s="7" t="s">
        <v>18</v>
      </c>
      <c r="AB17" s="7"/>
      <c r="AE17" s="7"/>
      <c r="AF17" s="7"/>
    </row>
    <row r="18" spans="1:41" customFormat="1" ht="31.5" customHeight="1" x14ac:dyDescent="0.25">
      <c r="A18" s="24" t="s">
        <v>7</v>
      </c>
      <c r="B18" s="35" t="s">
        <v>10</v>
      </c>
      <c r="C18" s="35"/>
      <c r="D18" s="35"/>
      <c r="E18" s="20" t="s">
        <v>26</v>
      </c>
      <c r="F18" s="23">
        <v>177.95</v>
      </c>
      <c r="G18" s="11"/>
      <c r="H18" s="11"/>
      <c r="V18" s="6"/>
      <c r="W18" s="7" t="s">
        <v>10</v>
      </c>
      <c r="AB18" s="7"/>
      <c r="AE18" s="7"/>
      <c r="AF18" s="7"/>
    </row>
    <row r="19" spans="1:41" customFormat="1" ht="32.25" customHeight="1" x14ac:dyDescent="0.25">
      <c r="A19" s="24" t="s">
        <v>8</v>
      </c>
      <c r="B19" s="35" t="s">
        <v>11</v>
      </c>
      <c r="C19" s="35"/>
      <c r="D19" s="35"/>
      <c r="E19" s="20" t="s">
        <v>24</v>
      </c>
      <c r="F19" s="23">
        <v>177.95</v>
      </c>
      <c r="G19" s="11"/>
      <c r="H19" s="11"/>
      <c r="V19" s="6"/>
      <c r="W19" s="7" t="s">
        <v>11</v>
      </c>
      <c r="AB19" s="7"/>
      <c r="AE19" s="7"/>
      <c r="AF19" s="7"/>
    </row>
    <row r="20" spans="1:41" customFormat="1" ht="36" customHeight="1" x14ac:dyDescent="0.25">
      <c r="A20" s="36" t="s">
        <v>28</v>
      </c>
      <c r="B20" s="37"/>
      <c r="C20" s="37"/>
      <c r="D20" s="37"/>
      <c r="E20" s="37"/>
      <c r="F20" s="38"/>
      <c r="G20" s="10"/>
      <c r="H20" s="10"/>
      <c r="V20" s="6"/>
      <c r="W20" s="7"/>
      <c r="AB20" s="7"/>
      <c r="AE20" s="7"/>
      <c r="AF20" s="7"/>
    </row>
    <row r="21" spans="1:41" customFormat="1" ht="30" customHeight="1" x14ac:dyDescent="0.25">
      <c r="A21" s="25" t="s">
        <v>5</v>
      </c>
      <c r="B21" s="32" t="s">
        <v>29</v>
      </c>
      <c r="C21" s="32"/>
      <c r="D21" s="32"/>
      <c r="E21" s="26" t="s">
        <v>22</v>
      </c>
      <c r="F21" s="27">
        <f>((24*23)+(24*3)+(2.97*4.4)+(2.9*24)+(2.21*29))*0.22</f>
        <v>169.56676000000002</v>
      </c>
      <c r="G21" s="10"/>
      <c r="H21" s="10"/>
      <c r="V21" s="6"/>
      <c r="W21" s="7"/>
      <c r="AB21" s="7"/>
      <c r="AE21" s="7"/>
      <c r="AF21" s="7"/>
    </row>
    <row r="22" spans="1:41" customFormat="1" ht="30" customHeight="1" x14ac:dyDescent="0.25">
      <c r="A22" s="25" t="s">
        <v>7</v>
      </c>
      <c r="B22" s="29" t="s">
        <v>30</v>
      </c>
      <c r="C22" s="30"/>
      <c r="D22" s="31"/>
      <c r="E22" s="26" t="s">
        <v>22</v>
      </c>
      <c r="F22" s="27">
        <v>28.42</v>
      </c>
      <c r="G22" s="10"/>
      <c r="H22" s="10"/>
      <c r="V22" s="6"/>
      <c r="W22" s="7"/>
      <c r="AB22" s="7"/>
      <c r="AE22" s="7"/>
      <c r="AF22" s="7"/>
    </row>
    <row r="23" spans="1:41" customFormat="1" ht="30" customHeight="1" x14ac:dyDescent="0.25">
      <c r="A23" s="25" t="s">
        <v>7</v>
      </c>
      <c r="B23" s="32" t="s">
        <v>31</v>
      </c>
      <c r="C23" s="32"/>
      <c r="D23" s="32"/>
      <c r="E23" s="26" t="s">
        <v>22</v>
      </c>
      <c r="F23" s="27">
        <v>58.7</v>
      </c>
      <c r="G23" s="10"/>
      <c r="H23" s="10"/>
      <c r="V23" s="6"/>
      <c r="W23" s="7"/>
      <c r="AB23" s="7"/>
      <c r="AE23" s="7"/>
      <c r="AF23" s="7"/>
    </row>
    <row r="24" spans="1:41" s="4" customFormat="1" ht="30" customHeight="1" x14ac:dyDescent="0.25">
      <c r="A24" s="25" t="s">
        <v>8</v>
      </c>
      <c r="B24" s="32" t="s">
        <v>35</v>
      </c>
      <c r="C24" s="32"/>
      <c r="D24" s="32"/>
      <c r="E24" s="26" t="s">
        <v>26</v>
      </c>
      <c r="F24" s="27">
        <v>788</v>
      </c>
      <c r="G24" s="10"/>
      <c r="H24" s="10"/>
      <c r="I2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 t="s">
        <v>0</v>
      </c>
      <c r="AL24" s="5" t="s">
        <v>20</v>
      </c>
      <c r="AM24" s="5"/>
      <c r="AN24" s="5"/>
    </row>
    <row r="25" spans="1:41" s="8" customFormat="1" ht="30" customHeight="1" x14ac:dyDescent="0.25">
      <c r="A25" s="25" t="s">
        <v>9</v>
      </c>
      <c r="B25" s="32" t="s">
        <v>39</v>
      </c>
      <c r="C25" s="32"/>
      <c r="D25" s="32"/>
      <c r="E25" s="26" t="s">
        <v>26</v>
      </c>
      <c r="F25" s="27">
        <f>552+195.74</f>
        <v>747.74</v>
      </c>
      <c r="G25" s="12"/>
      <c r="H25" s="1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8" customFormat="1" ht="36.75" customHeight="1" x14ac:dyDescent="0.25">
      <c r="A26" s="25" t="s">
        <v>14</v>
      </c>
      <c r="B26" s="29" t="s">
        <v>38</v>
      </c>
      <c r="C26" s="30"/>
      <c r="D26" s="31"/>
      <c r="E26" s="26" t="s">
        <v>27</v>
      </c>
      <c r="F26" s="26">
        <v>30</v>
      </c>
      <c r="G26" s="12"/>
      <c r="H26" s="1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customFormat="1" ht="43.5" customHeight="1" x14ac:dyDescent="0.25">
      <c r="A27" s="25" t="s">
        <v>16</v>
      </c>
      <c r="B27" s="32" t="s">
        <v>37</v>
      </c>
      <c r="C27" s="32"/>
      <c r="D27" s="32"/>
      <c r="E27" s="26" t="s">
        <v>26</v>
      </c>
      <c r="F27" s="26">
        <v>158</v>
      </c>
      <c r="G27" s="10"/>
      <c r="H27" s="10"/>
    </row>
    <row r="28" spans="1:41" ht="12.75" x14ac:dyDescent="0.2">
      <c r="A28" s="28"/>
      <c r="B28" s="17"/>
      <c r="C28" s="17"/>
      <c r="D28" s="17"/>
      <c r="E28" s="17"/>
      <c r="F28" s="17"/>
      <c r="G28" s="14"/>
      <c r="H28" s="14"/>
    </row>
    <row r="29" spans="1:41" ht="12.75" x14ac:dyDescent="0.2">
      <c r="A29" s="28"/>
      <c r="B29" s="17"/>
      <c r="C29" s="17"/>
      <c r="D29" s="17"/>
      <c r="E29" s="17"/>
      <c r="F29" s="17"/>
      <c r="G29" s="14"/>
      <c r="H29" s="14"/>
    </row>
    <row r="30" spans="1:41" ht="12.75" x14ac:dyDescent="0.2">
      <c r="A30" s="28"/>
      <c r="B30" s="17"/>
      <c r="C30" s="17"/>
      <c r="D30" s="17"/>
      <c r="E30" s="17"/>
      <c r="F30" s="17"/>
      <c r="G30" s="14"/>
      <c r="H30" s="14"/>
    </row>
    <row r="31" spans="1:41" ht="12.75" x14ac:dyDescent="0.2">
      <c r="A31" s="28"/>
      <c r="B31" s="17"/>
      <c r="C31" s="17"/>
      <c r="D31" s="17"/>
      <c r="E31" s="17"/>
      <c r="F31" s="17"/>
      <c r="G31" s="14"/>
      <c r="H31" s="14"/>
    </row>
    <row r="32" spans="1:41" ht="30.75" customHeight="1" x14ac:dyDescent="0.2">
      <c r="A32" s="34" t="s">
        <v>42</v>
      </c>
      <c r="B32" s="34"/>
      <c r="C32" s="34"/>
      <c r="D32" s="34"/>
      <c r="E32" s="34"/>
      <c r="F32" s="34"/>
      <c r="G32" s="14"/>
      <c r="H32" s="14"/>
    </row>
    <row r="33" spans="1:8" ht="12.75" x14ac:dyDescent="0.2">
      <c r="A33" s="28"/>
      <c r="B33" s="33" t="s">
        <v>19</v>
      </c>
      <c r="C33" s="33"/>
      <c r="D33" s="33"/>
      <c r="E33" s="33"/>
      <c r="F33" s="33"/>
      <c r="G33" s="14"/>
      <c r="H33" s="14"/>
    </row>
    <row r="34" spans="1:8" ht="12.75" x14ac:dyDescent="0.2">
      <c r="A34" s="13"/>
      <c r="B34" s="14"/>
      <c r="C34" s="14"/>
      <c r="D34" s="14"/>
      <c r="E34" s="14"/>
      <c r="F34" s="14"/>
      <c r="G34" s="14"/>
      <c r="H34" s="14"/>
    </row>
  </sheetData>
  <mergeCells count="28">
    <mergeCell ref="A13:F13"/>
    <mergeCell ref="A2:F2"/>
    <mergeCell ref="A3:F3"/>
    <mergeCell ref="A5:A7"/>
    <mergeCell ref="B5:D7"/>
    <mergeCell ref="E5:E7"/>
    <mergeCell ref="F5:F7"/>
    <mergeCell ref="B8:D8"/>
    <mergeCell ref="A9:F9"/>
    <mergeCell ref="B10:D10"/>
    <mergeCell ref="B11:D11"/>
    <mergeCell ref="B12:D12"/>
    <mergeCell ref="B14:D14"/>
    <mergeCell ref="B15:D15"/>
    <mergeCell ref="A16:F16"/>
    <mergeCell ref="B17:D17"/>
    <mergeCell ref="B18:D18"/>
    <mergeCell ref="B19:D19"/>
    <mergeCell ref="A20:F20"/>
    <mergeCell ref="B21:D21"/>
    <mergeCell ref="B23:D23"/>
    <mergeCell ref="B24:D24"/>
    <mergeCell ref="B26:D26"/>
    <mergeCell ref="B27:D27"/>
    <mergeCell ref="B33:F33"/>
    <mergeCell ref="B22:D22"/>
    <mergeCell ref="B25:D25"/>
    <mergeCell ref="A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 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Кускова Анна Владимировна</cp:lastModifiedBy>
  <cp:lastPrinted>2024-01-09T13:24:27Z</cp:lastPrinted>
  <dcterms:created xsi:type="dcterms:W3CDTF">2020-09-30T08:50:27Z</dcterms:created>
  <dcterms:modified xsi:type="dcterms:W3CDTF">2024-01-10T08:24:16Z</dcterms:modified>
</cp:coreProperties>
</file>